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4795" windowHeight="12510" tabRatio="500"/>
  </bookViews>
  <sheets>
    <sheet name="Readme" sheetId="3" r:id="rId1"/>
    <sheet name="Table 3–1" sheetId="1" r:id="rId2"/>
    <sheet name="Figure 3–1" sheetId="2" r:id="rId3"/>
  </sheets>
  <definedNames>
    <definedName name="_Toc417379754" localSheetId="0">Readme!#REF!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1" i="1" l="1"/>
  <c r="D11" i="1"/>
  <c r="G11" i="1"/>
  <c r="F12" i="1"/>
  <c r="D12" i="1"/>
  <c r="G12" i="1"/>
  <c r="F13" i="1"/>
  <c r="D13" i="1"/>
  <c r="G13" i="1"/>
  <c r="F14" i="1"/>
  <c r="D14" i="1"/>
  <c r="G14" i="1"/>
  <c r="F15" i="1"/>
  <c r="D15" i="1"/>
  <c r="G15" i="1"/>
  <c r="F16" i="1"/>
  <c r="D16" i="1"/>
  <c r="G16" i="1"/>
  <c r="F17" i="1"/>
  <c r="D17" i="1"/>
  <c r="G17" i="1"/>
  <c r="F18" i="1"/>
  <c r="D18" i="1"/>
  <c r="G18" i="1"/>
  <c r="F19" i="1"/>
  <c r="D19" i="1"/>
  <c r="G19" i="1"/>
  <c r="F20" i="1"/>
  <c r="D20" i="1"/>
  <c r="G20" i="1"/>
  <c r="F21" i="1"/>
  <c r="D21" i="1"/>
  <c r="G21" i="1"/>
  <c r="F22" i="1"/>
  <c r="D22" i="1"/>
  <c r="G22" i="1"/>
  <c r="F10" i="1"/>
  <c r="D10" i="1"/>
  <c r="G10" i="1"/>
  <c r="D5" i="1"/>
  <c r="D6" i="1"/>
  <c r="D7" i="1"/>
  <c r="D8" i="1"/>
  <c r="D9" i="1"/>
  <c r="D23" i="1"/>
  <c r="D24" i="1"/>
  <c r="D25" i="1"/>
  <c r="D26" i="1"/>
  <c r="D27" i="1"/>
  <c r="D28" i="1"/>
  <c r="D4" i="1"/>
  <c r="A10" i="1"/>
  <c r="B10" i="1"/>
  <c r="B11" i="1"/>
  <c r="B12" i="1"/>
  <c r="B13" i="1"/>
  <c r="B14" i="1"/>
  <c r="B15" i="1"/>
  <c r="A1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5" i="1"/>
  <c r="B6" i="1"/>
  <c r="B7" i="1"/>
  <c r="B8" i="1"/>
  <c r="B9" i="1"/>
  <c r="B4" i="1"/>
</calcChain>
</file>

<file path=xl/sharedStrings.xml><?xml version="1.0" encoding="utf-8"?>
<sst xmlns="http://schemas.openxmlformats.org/spreadsheetml/2006/main" count="75" uniqueCount="17">
  <si>
    <t>Distance from level line (cm)</t>
    <phoneticPr fontId="1" type="noConversion"/>
  </si>
  <si>
    <t>Water depth (ft)</t>
    <phoneticPr fontId="1" type="noConversion"/>
  </si>
  <si>
    <t>Water depth (m)</t>
    <phoneticPr fontId="1" type="noConversion"/>
  </si>
  <si>
    <t>Comment</t>
    <phoneticPr fontId="1" type="noConversion"/>
  </si>
  <si>
    <t>Z (m)</t>
    <phoneticPr fontId="1" type="noConversion"/>
  </si>
  <si>
    <t>Pole on left, east bank</t>
  </si>
  <si>
    <t>Pole on right, west bank</t>
  </si>
  <si>
    <t>Cross-channel location (Y, ft)</t>
  </si>
  <si>
    <t>Cross-channel location (Y, m)</t>
  </si>
  <si>
    <t>Sea-surface elevation (m)</t>
  </si>
  <si>
    <t>--</t>
  </si>
  <si>
    <t>[Y, distance from origin; Z, elevation;  ft, feet; m, meters; cm, centimeters]</t>
  </si>
  <si>
    <r>
      <rPr>
        <b/>
        <sz val="12"/>
        <rFont val="Arial Narrow"/>
        <family val="2"/>
      </rPr>
      <t>Figure 3–1.</t>
    </r>
    <r>
      <rPr>
        <sz val="12"/>
        <rFont val="Arial Narrow"/>
        <family val="2"/>
      </rPr>
      <t xml:space="preserve"> Diagram of channel shape from measurements in table 3–1.</t>
    </r>
  </si>
  <si>
    <r>
      <rPr>
        <b/>
        <sz val="12"/>
        <rFont val="Arial Narrow"/>
        <family val="2"/>
      </rPr>
      <t>Table 3–1.</t>
    </r>
    <r>
      <rPr>
        <sz val="12"/>
        <rFont val="Arial Narrow"/>
        <family val="2"/>
      </rPr>
      <t xml:space="preserve"> Measurements of channel shape at Furbish Road site (mooring 953).</t>
    </r>
  </si>
  <si>
    <t>Table 3–1. Measurements of channel shape at Furbish Road site (mooring 953).</t>
  </si>
  <si>
    <t>Figure 3–1. Diagram of channel shape from measurements in table 3–1.</t>
  </si>
  <si>
    <t>Appendix 3. Channel Geometry at the Furbish Road Site (Mooring 953) at the Rachel Carson National Wildlife Refuge,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</si>
</sst>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8"/>
      <name val="Verdan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Times New Roman"/>
      <family val="1"/>
    </font>
    <font>
      <b/>
      <sz val="12"/>
      <color theme="1"/>
      <name val="Arial Narrow"/>
      <family val="2"/>
    </font>
    <font>
      <sz val="10"/>
      <name val="Times New Roman"/>
      <family val="1"/>
    </font>
    <font>
      <b/>
      <sz val="16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quotePrefix="1" applyNumberFormat="1" applyFont="1" applyAlignment="1">
      <alignment horizontal="center" vertical="top" wrapText="1"/>
    </xf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indent="6"/>
    </xf>
    <xf numFmtId="2" fontId="3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0" fontId="0" fillId="0" borderId="0" xfId="0" applyAlignment="1"/>
    <xf numFmtId="0" fontId="3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'Table 3–1'!$B$4:$B$28</c:f>
              <c:numCache>
                <c:formatCode>0.00</c:formatCode>
                <c:ptCount val="25"/>
                <c:pt idx="0">
                  <c:v>0</c:v>
                </c:pt>
                <c:pt idx="1">
                  <c:v>0.45720000000000005</c:v>
                </c:pt>
                <c:pt idx="2">
                  <c:v>0.9144000000000001</c:v>
                </c:pt>
                <c:pt idx="3">
                  <c:v>1.3716000000000002</c:v>
                </c:pt>
                <c:pt idx="4">
                  <c:v>1.6002000000000001</c:v>
                </c:pt>
                <c:pt idx="5">
                  <c:v>1.728216</c:v>
                </c:pt>
                <c:pt idx="6">
                  <c:v>1.778</c:v>
                </c:pt>
                <c:pt idx="7">
                  <c:v>2.286</c:v>
                </c:pt>
                <c:pt idx="8">
                  <c:v>2.7432000000000003</c:v>
                </c:pt>
                <c:pt idx="9">
                  <c:v>3.2004000000000001</c:v>
                </c:pt>
                <c:pt idx="10">
                  <c:v>3.6576000000000004</c:v>
                </c:pt>
                <c:pt idx="11">
                  <c:v>4.1147999999999998</c:v>
                </c:pt>
                <c:pt idx="12">
                  <c:v>4.5465999999999998</c:v>
                </c:pt>
                <c:pt idx="13">
                  <c:v>5.0292000000000003</c:v>
                </c:pt>
                <c:pt idx="14">
                  <c:v>5.4864000000000006</c:v>
                </c:pt>
                <c:pt idx="15">
                  <c:v>5.9436</c:v>
                </c:pt>
                <c:pt idx="16">
                  <c:v>6.4008000000000003</c:v>
                </c:pt>
                <c:pt idx="17">
                  <c:v>6.8580000000000005</c:v>
                </c:pt>
                <c:pt idx="18">
                  <c:v>7.4157839999999995</c:v>
                </c:pt>
                <c:pt idx="19">
                  <c:v>7.4676</c:v>
                </c:pt>
                <c:pt idx="20">
                  <c:v>7.7724000000000002</c:v>
                </c:pt>
                <c:pt idx="21">
                  <c:v>8.2295999999999996</c:v>
                </c:pt>
                <c:pt idx="22">
                  <c:v>8.6867999999999999</c:v>
                </c:pt>
                <c:pt idx="23">
                  <c:v>9.1440000000000001</c:v>
                </c:pt>
                <c:pt idx="24">
                  <c:v>9.6530160000000009</c:v>
                </c:pt>
              </c:numCache>
            </c:numRef>
          </c:xVal>
          <c:yVal>
            <c:numRef>
              <c:f>'Table 3–1'!$D$4:$D$28</c:f>
              <c:numCache>
                <c:formatCode>0.00</c:formatCode>
                <c:ptCount val="25"/>
                <c:pt idx="0">
                  <c:v>1.36</c:v>
                </c:pt>
                <c:pt idx="1">
                  <c:v>1.3</c:v>
                </c:pt>
                <c:pt idx="2">
                  <c:v>1.18</c:v>
                </c:pt>
                <c:pt idx="3">
                  <c:v>0.97</c:v>
                </c:pt>
                <c:pt idx="4">
                  <c:v>0.79</c:v>
                </c:pt>
                <c:pt idx="5">
                  <c:v>0.62</c:v>
                </c:pt>
                <c:pt idx="6">
                  <c:v>0.11</c:v>
                </c:pt>
                <c:pt idx="7">
                  <c:v>0.14000000000000001</c:v>
                </c:pt>
                <c:pt idx="8">
                  <c:v>0.11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  <c:pt idx="12">
                  <c:v>0.04</c:v>
                </c:pt>
                <c:pt idx="13">
                  <c:v>0.04</c:v>
                </c:pt>
                <c:pt idx="14">
                  <c:v>0.05</c:v>
                </c:pt>
                <c:pt idx="15">
                  <c:v>0.03</c:v>
                </c:pt>
                <c:pt idx="16">
                  <c:v>0.04</c:v>
                </c:pt>
                <c:pt idx="17">
                  <c:v>0.03</c:v>
                </c:pt>
                <c:pt idx="18">
                  <c:v>0.06</c:v>
                </c:pt>
                <c:pt idx="19">
                  <c:v>0.51</c:v>
                </c:pt>
                <c:pt idx="20">
                  <c:v>0.81</c:v>
                </c:pt>
                <c:pt idx="21">
                  <c:v>1.0900000000000001</c:v>
                </c:pt>
                <c:pt idx="22">
                  <c:v>1.2</c:v>
                </c:pt>
                <c:pt idx="23">
                  <c:v>1.23</c:v>
                </c:pt>
                <c:pt idx="24">
                  <c:v>1.31</c:v>
                </c:pt>
              </c:numCache>
            </c:numRef>
          </c:yVal>
          <c:smooth val="0"/>
        </c:ser>
        <c:ser>
          <c:idx val="1"/>
          <c:order val="1"/>
          <c:xVal>
            <c:numRef>
              <c:f>'Table 3–1'!$B$4:$B$28</c:f>
              <c:numCache>
                <c:formatCode>0.00</c:formatCode>
                <c:ptCount val="25"/>
                <c:pt idx="0">
                  <c:v>0</c:v>
                </c:pt>
                <c:pt idx="1">
                  <c:v>0.45720000000000005</c:v>
                </c:pt>
                <c:pt idx="2">
                  <c:v>0.9144000000000001</c:v>
                </c:pt>
                <c:pt idx="3">
                  <c:v>1.3716000000000002</c:v>
                </c:pt>
                <c:pt idx="4">
                  <c:v>1.6002000000000001</c:v>
                </c:pt>
                <c:pt idx="5">
                  <c:v>1.728216</c:v>
                </c:pt>
                <c:pt idx="6">
                  <c:v>1.778</c:v>
                </c:pt>
                <c:pt idx="7">
                  <c:v>2.286</c:v>
                </c:pt>
                <c:pt idx="8">
                  <c:v>2.7432000000000003</c:v>
                </c:pt>
                <c:pt idx="9">
                  <c:v>3.2004000000000001</c:v>
                </c:pt>
                <c:pt idx="10">
                  <c:v>3.6576000000000004</c:v>
                </c:pt>
                <c:pt idx="11">
                  <c:v>4.1147999999999998</c:v>
                </c:pt>
                <c:pt idx="12">
                  <c:v>4.5465999999999998</c:v>
                </c:pt>
                <c:pt idx="13">
                  <c:v>5.0292000000000003</c:v>
                </c:pt>
                <c:pt idx="14">
                  <c:v>5.4864000000000006</c:v>
                </c:pt>
                <c:pt idx="15">
                  <c:v>5.9436</c:v>
                </c:pt>
                <c:pt idx="16">
                  <c:v>6.4008000000000003</c:v>
                </c:pt>
                <c:pt idx="17">
                  <c:v>6.8580000000000005</c:v>
                </c:pt>
                <c:pt idx="18">
                  <c:v>7.4157839999999995</c:v>
                </c:pt>
                <c:pt idx="19">
                  <c:v>7.4676</c:v>
                </c:pt>
                <c:pt idx="20">
                  <c:v>7.7724000000000002</c:v>
                </c:pt>
                <c:pt idx="21">
                  <c:v>8.2295999999999996</c:v>
                </c:pt>
                <c:pt idx="22">
                  <c:v>8.6867999999999999</c:v>
                </c:pt>
                <c:pt idx="23">
                  <c:v>9.1440000000000001</c:v>
                </c:pt>
                <c:pt idx="24">
                  <c:v>9.6530160000000009</c:v>
                </c:pt>
              </c:numCache>
            </c:numRef>
          </c:xVal>
          <c:yVal>
            <c:numRef>
              <c:f>'Table 3–1'!$G$4:$G$28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0.50624000000000002</c:v>
                </c:pt>
                <c:pt idx="7">
                  <c:v>0.53624000000000005</c:v>
                </c:pt>
                <c:pt idx="8">
                  <c:v>0.50624000000000002</c:v>
                </c:pt>
                <c:pt idx="9">
                  <c:v>0.50195999999999996</c:v>
                </c:pt>
                <c:pt idx="10">
                  <c:v>0.53816000000000008</c:v>
                </c:pt>
                <c:pt idx="11">
                  <c:v>0.54864000000000002</c:v>
                </c:pt>
                <c:pt idx="12">
                  <c:v>0.54292000000000007</c:v>
                </c:pt>
                <c:pt idx="13">
                  <c:v>0.5581600000000001</c:v>
                </c:pt>
                <c:pt idx="14">
                  <c:v>0.56816000000000011</c:v>
                </c:pt>
                <c:pt idx="15">
                  <c:v>0.51768000000000003</c:v>
                </c:pt>
                <c:pt idx="16">
                  <c:v>0.52768000000000004</c:v>
                </c:pt>
                <c:pt idx="17">
                  <c:v>0.54816000000000009</c:v>
                </c:pt>
                <c:pt idx="18">
                  <c:v>0.57816000000000001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85824"/>
        <c:axId val="41487360"/>
      </c:scatterChart>
      <c:valAx>
        <c:axId val="41485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41487360"/>
        <c:crosses val="autoZero"/>
        <c:crossBetween val="midCat"/>
      </c:valAx>
      <c:valAx>
        <c:axId val="414873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14858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244475</xdr:colOff>
      <xdr:row>24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sqref="A1:I2"/>
    </sheetView>
  </sheetViews>
  <sheetFormatPr defaultRowHeight="12.75" x14ac:dyDescent="0.2"/>
  <sheetData>
    <row r="1" spans="1:15" ht="20.25" customHeight="1" x14ac:dyDescent="0.2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</row>
    <row r="2" spans="1:15" s="13" customFormat="1" ht="20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5"/>
      <c r="K2" s="15"/>
      <c r="L2" s="15"/>
      <c r="M2" s="15"/>
      <c r="N2" s="15"/>
      <c r="O2" s="15"/>
    </row>
    <row r="3" spans="1:15" s="14" customFormat="1" ht="20.2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</row>
    <row r="4" spans="1:15" ht="15.75" x14ac:dyDescent="0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3"/>
      <c r="K4" s="13"/>
      <c r="L4" s="13"/>
      <c r="M4" s="13"/>
    </row>
    <row r="5" spans="1:15" ht="15.75" x14ac:dyDescent="0.25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3"/>
      <c r="K5" s="13"/>
      <c r="L5" s="13"/>
      <c r="M5" s="13"/>
    </row>
  </sheetData>
  <mergeCells count="4">
    <mergeCell ref="A1:I2"/>
    <mergeCell ref="A4:I4"/>
    <mergeCell ref="A5:I5"/>
    <mergeCell ref="A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sqref="A1:H1"/>
    </sheetView>
  </sheetViews>
  <sheetFormatPr defaultColWidth="10.75" defaultRowHeight="12.75" x14ac:dyDescent="0.2"/>
  <cols>
    <col min="1" max="1" width="12.625" style="2" customWidth="1"/>
    <col min="2" max="2" width="13" style="2" customWidth="1"/>
    <col min="3" max="3" width="13.875" style="3" customWidth="1"/>
    <col min="4" max="4" width="13.875" style="4" customWidth="1"/>
    <col min="5" max="7" width="10.75" style="2"/>
    <col min="8" max="8" width="24.625" style="2" customWidth="1"/>
    <col min="9" max="16384" width="10.75" style="2"/>
  </cols>
  <sheetData>
    <row r="1" spans="1:11" ht="19.5" customHeight="1" x14ac:dyDescent="0.25">
      <c r="A1" s="18" t="s">
        <v>13</v>
      </c>
      <c r="B1" s="19"/>
      <c r="C1" s="19"/>
      <c r="D1" s="19"/>
      <c r="E1" s="19"/>
      <c r="F1" s="19"/>
      <c r="G1" s="19"/>
      <c r="H1" s="19"/>
    </row>
    <row r="2" spans="1:11" s="4" customFormat="1" ht="19.5" customHeight="1" x14ac:dyDescent="0.2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27" customHeight="1" x14ac:dyDescent="0.2">
      <c r="A3" s="6" t="s">
        <v>7</v>
      </c>
      <c r="B3" s="6" t="s">
        <v>8</v>
      </c>
      <c r="C3" s="7" t="s">
        <v>0</v>
      </c>
      <c r="D3" s="6" t="s">
        <v>4</v>
      </c>
      <c r="E3" s="6" t="s">
        <v>1</v>
      </c>
      <c r="F3" s="6" t="s">
        <v>2</v>
      </c>
      <c r="G3" s="6" t="s">
        <v>9</v>
      </c>
      <c r="H3" s="6" t="s">
        <v>3</v>
      </c>
    </row>
    <row r="4" spans="1:11" x14ac:dyDescent="0.2">
      <c r="A4" s="8">
        <v>0</v>
      </c>
      <c r="B4" s="8">
        <f>A4*0.3048</f>
        <v>0</v>
      </c>
      <c r="C4" s="9">
        <v>5</v>
      </c>
      <c r="D4" s="8">
        <f>(141-C4)/100</f>
        <v>1.36</v>
      </c>
      <c r="E4" s="10" t="s">
        <v>10</v>
      </c>
      <c r="F4" s="10" t="s">
        <v>10</v>
      </c>
      <c r="G4" s="10" t="s">
        <v>10</v>
      </c>
      <c r="H4" s="8" t="s">
        <v>6</v>
      </c>
    </row>
    <row r="5" spans="1:11" x14ac:dyDescent="0.2">
      <c r="A5" s="8">
        <v>1.5</v>
      </c>
      <c r="B5" s="8">
        <f t="shared" ref="B5:B28" si="0">A5*0.3048</f>
        <v>0.45720000000000005</v>
      </c>
      <c r="C5" s="9">
        <v>11</v>
      </c>
      <c r="D5" s="8">
        <f t="shared" ref="D5:D28" si="1">(141-C5)/100</f>
        <v>1.3</v>
      </c>
      <c r="E5" s="10" t="s">
        <v>10</v>
      </c>
      <c r="F5" s="10" t="s">
        <v>10</v>
      </c>
      <c r="G5" s="10" t="s">
        <v>10</v>
      </c>
      <c r="H5" s="10" t="s">
        <v>10</v>
      </c>
    </row>
    <row r="6" spans="1:11" x14ac:dyDescent="0.2">
      <c r="A6" s="8">
        <v>3</v>
      </c>
      <c r="B6" s="8">
        <f t="shared" si="0"/>
        <v>0.9144000000000001</v>
      </c>
      <c r="C6" s="9">
        <v>23</v>
      </c>
      <c r="D6" s="8">
        <f t="shared" si="1"/>
        <v>1.18</v>
      </c>
      <c r="E6" s="10" t="s">
        <v>10</v>
      </c>
      <c r="F6" s="10" t="s">
        <v>10</v>
      </c>
      <c r="G6" s="10" t="s">
        <v>10</v>
      </c>
      <c r="H6" s="10" t="s">
        <v>10</v>
      </c>
    </row>
    <row r="7" spans="1:11" x14ac:dyDescent="0.2">
      <c r="A7" s="8">
        <v>4.5</v>
      </c>
      <c r="B7" s="8">
        <f t="shared" si="0"/>
        <v>1.3716000000000002</v>
      </c>
      <c r="C7" s="9">
        <v>44</v>
      </c>
      <c r="D7" s="8">
        <f t="shared" si="1"/>
        <v>0.97</v>
      </c>
      <c r="E7" s="10" t="s">
        <v>10</v>
      </c>
      <c r="F7" s="10" t="s">
        <v>10</v>
      </c>
      <c r="G7" s="10" t="s">
        <v>10</v>
      </c>
      <c r="H7" s="10" t="s">
        <v>10</v>
      </c>
    </row>
    <row r="8" spans="1:11" x14ac:dyDescent="0.2">
      <c r="A8" s="8">
        <v>5.25</v>
      </c>
      <c r="B8" s="8">
        <f t="shared" si="0"/>
        <v>1.6002000000000001</v>
      </c>
      <c r="C8" s="9">
        <v>62</v>
      </c>
      <c r="D8" s="8">
        <f t="shared" si="1"/>
        <v>0.79</v>
      </c>
      <c r="E8" s="10" t="s">
        <v>10</v>
      </c>
      <c r="F8" s="10" t="s">
        <v>10</v>
      </c>
      <c r="G8" s="10" t="s">
        <v>10</v>
      </c>
      <c r="H8" s="10" t="s">
        <v>10</v>
      </c>
    </row>
    <row r="9" spans="1:11" x14ac:dyDescent="0.2">
      <c r="A9" s="8">
        <v>5.67</v>
      </c>
      <c r="B9" s="8">
        <f t="shared" si="0"/>
        <v>1.728216</v>
      </c>
      <c r="C9" s="9">
        <v>79</v>
      </c>
      <c r="D9" s="8">
        <f t="shared" si="1"/>
        <v>0.62</v>
      </c>
      <c r="E9" s="10" t="s">
        <v>10</v>
      </c>
      <c r="F9" s="10" t="s">
        <v>10</v>
      </c>
      <c r="G9" s="10" t="s">
        <v>10</v>
      </c>
      <c r="H9" s="10" t="s">
        <v>10</v>
      </c>
    </row>
    <row r="10" spans="1:11" x14ac:dyDescent="0.2">
      <c r="A10" s="8">
        <f>5+10/12</f>
        <v>5.833333333333333</v>
      </c>
      <c r="B10" s="8">
        <f t="shared" si="0"/>
        <v>1.778</v>
      </c>
      <c r="C10" s="9">
        <v>130</v>
      </c>
      <c r="D10" s="8">
        <f t="shared" si="1"/>
        <v>0.11</v>
      </c>
      <c r="E10" s="8">
        <v>1.3</v>
      </c>
      <c r="F10" s="8">
        <f t="shared" ref="F10:F22" si="2">E10*0.3048</f>
        <v>0.39624000000000004</v>
      </c>
      <c r="G10" s="8">
        <f>F10+D10</f>
        <v>0.50624000000000002</v>
      </c>
      <c r="H10" s="10" t="s">
        <v>10</v>
      </c>
    </row>
    <row r="11" spans="1:11" x14ac:dyDescent="0.2">
      <c r="A11" s="8">
        <v>7.5</v>
      </c>
      <c r="B11" s="8">
        <f t="shared" si="0"/>
        <v>2.286</v>
      </c>
      <c r="C11" s="9">
        <v>127</v>
      </c>
      <c r="D11" s="8">
        <f t="shared" si="1"/>
        <v>0.14000000000000001</v>
      </c>
      <c r="E11" s="8">
        <v>1.3</v>
      </c>
      <c r="F11" s="8">
        <f t="shared" si="2"/>
        <v>0.39624000000000004</v>
      </c>
      <c r="G11" s="8">
        <f t="shared" ref="G11:G22" si="3">F11+D11</f>
        <v>0.53624000000000005</v>
      </c>
      <c r="H11" s="10" t="s">
        <v>10</v>
      </c>
    </row>
    <row r="12" spans="1:11" x14ac:dyDescent="0.2">
      <c r="A12" s="8">
        <v>9</v>
      </c>
      <c r="B12" s="8">
        <f t="shared" si="0"/>
        <v>2.7432000000000003</v>
      </c>
      <c r="C12" s="9">
        <v>130</v>
      </c>
      <c r="D12" s="8">
        <f t="shared" si="1"/>
        <v>0.11</v>
      </c>
      <c r="E12" s="8">
        <v>1.3</v>
      </c>
      <c r="F12" s="8">
        <f t="shared" si="2"/>
        <v>0.39624000000000004</v>
      </c>
      <c r="G12" s="8">
        <f t="shared" si="3"/>
        <v>0.50624000000000002</v>
      </c>
      <c r="H12" s="10" t="s">
        <v>10</v>
      </c>
    </row>
    <row r="13" spans="1:11" x14ac:dyDescent="0.2">
      <c r="A13" s="8">
        <v>10.5</v>
      </c>
      <c r="B13" s="8">
        <f t="shared" si="0"/>
        <v>3.2004000000000001</v>
      </c>
      <c r="C13" s="9">
        <v>135</v>
      </c>
      <c r="D13" s="8">
        <f t="shared" si="1"/>
        <v>0.06</v>
      </c>
      <c r="E13" s="8">
        <v>1.45</v>
      </c>
      <c r="F13" s="8">
        <f t="shared" si="2"/>
        <v>0.44196000000000002</v>
      </c>
      <c r="G13" s="8">
        <f t="shared" si="3"/>
        <v>0.50195999999999996</v>
      </c>
      <c r="H13" s="10" t="s">
        <v>10</v>
      </c>
    </row>
    <row r="14" spans="1:11" x14ac:dyDescent="0.2">
      <c r="A14" s="8">
        <v>12</v>
      </c>
      <c r="B14" s="8">
        <f t="shared" si="0"/>
        <v>3.6576000000000004</v>
      </c>
      <c r="C14" s="9">
        <v>139</v>
      </c>
      <c r="D14" s="8">
        <f t="shared" si="1"/>
        <v>0.02</v>
      </c>
      <c r="E14" s="8">
        <v>1.7</v>
      </c>
      <c r="F14" s="8">
        <f t="shared" si="2"/>
        <v>0.51816000000000006</v>
      </c>
      <c r="G14" s="8">
        <f t="shared" si="3"/>
        <v>0.53816000000000008</v>
      </c>
      <c r="H14" s="10" t="s">
        <v>10</v>
      </c>
    </row>
    <row r="15" spans="1:11" x14ac:dyDescent="0.2">
      <c r="A15" s="8">
        <v>13.5</v>
      </c>
      <c r="B15" s="8">
        <f t="shared" si="0"/>
        <v>4.1147999999999998</v>
      </c>
      <c r="C15" s="9">
        <v>141</v>
      </c>
      <c r="D15" s="8">
        <f t="shared" si="1"/>
        <v>0</v>
      </c>
      <c r="E15" s="8">
        <v>1.8</v>
      </c>
      <c r="F15" s="8">
        <f t="shared" si="2"/>
        <v>0.54864000000000002</v>
      </c>
      <c r="G15" s="8">
        <f t="shared" si="3"/>
        <v>0.54864000000000002</v>
      </c>
      <c r="H15" s="10" t="s">
        <v>10</v>
      </c>
    </row>
    <row r="16" spans="1:11" x14ac:dyDescent="0.2">
      <c r="A16" s="8">
        <f>14+11/12</f>
        <v>14.916666666666666</v>
      </c>
      <c r="B16" s="8">
        <f t="shared" si="0"/>
        <v>4.5465999999999998</v>
      </c>
      <c r="C16" s="9">
        <v>137</v>
      </c>
      <c r="D16" s="8">
        <f t="shared" si="1"/>
        <v>0.04</v>
      </c>
      <c r="E16" s="8">
        <v>1.65</v>
      </c>
      <c r="F16" s="8">
        <f t="shared" si="2"/>
        <v>0.50292000000000003</v>
      </c>
      <c r="G16" s="8">
        <f t="shared" si="3"/>
        <v>0.54292000000000007</v>
      </c>
      <c r="H16" s="10" t="s">
        <v>10</v>
      </c>
    </row>
    <row r="17" spans="1:8" x14ac:dyDescent="0.2">
      <c r="A17" s="8">
        <v>16.5</v>
      </c>
      <c r="B17" s="8">
        <f t="shared" si="0"/>
        <v>5.0292000000000003</v>
      </c>
      <c r="C17" s="9">
        <v>137</v>
      </c>
      <c r="D17" s="8">
        <f t="shared" si="1"/>
        <v>0.04</v>
      </c>
      <c r="E17" s="8">
        <v>1.7</v>
      </c>
      <c r="F17" s="8">
        <f t="shared" si="2"/>
        <v>0.51816000000000006</v>
      </c>
      <c r="G17" s="8">
        <f t="shared" si="3"/>
        <v>0.5581600000000001</v>
      </c>
      <c r="H17" s="10" t="s">
        <v>10</v>
      </c>
    </row>
    <row r="18" spans="1:8" x14ac:dyDescent="0.2">
      <c r="A18" s="8">
        <v>18</v>
      </c>
      <c r="B18" s="8">
        <f t="shared" si="0"/>
        <v>5.4864000000000006</v>
      </c>
      <c r="C18" s="9">
        <v>136</v>
      </c>
      <c r="D18" s="8">
        <f t="shared" si="1"/>
        <v>0.05</v>
      </c>
      <c r="E18" s="8">
        <v>1.7</v>
      </c>
      <c r="F18" s="8">
        <f t="shared" si="2"/>
        <v>0.51816000000000006</v>
      </c>
      <c r="G18" s="8">
        <f t="shared" si="3"/>
        <v>0.56816000000000011</v>
      </c>
      <c r="H18" s="10" t="s">
        <v>10</v>
      </c>
    </row>
    <row r="19" spans="1:8" x14ac:dyDescent="0.2">
      <c r="A19" s="8">
        <v>19.5</v>
      </c>
      <c r="B19" s="8">
        <f t="shared" si="0"/>
        <v>5.9436</v>
      </c>
      <c r="C19" s="9">
        <v>138</v>
      </c>
      <c r="D19" s="8">
        <f t="shared" si="1"/>
        <v>0.03</v>
      </c>
      <c r="E19" s="8">
        <v>1.6</v>
      </c>
      <c r="F19" s="8">
        <f t="shared" si="2"/>
        <v>0.48768000000000006</v>
      </c>
      <c r="G19" s="8">
        <f t="shared" si="3"/>
        <v>0.51768000000000003</v>
      </c>
      <c r="H19" s="10" t="s">
        <v>10</v>
      </c>
    </row>
    <row r="20" spans="1:8" x14ac:dyDescent="0.2">
      <c r="A20" s="8">
        <v>21</v>
      </c>
      <c r="B20" s="8">
        <f t="shared" si="0"/>
        <v>6.4008000000000003</v>
      </c>
      <c r="C20" s="9">
        <v>137</v>
      </c>
      <c r="D20" s="8">
        <f t="shared" si="1"/>
        <v>0.04</v>
      </c>
      <c r="E20" s="8">
        <v>1.6</v>
      </c>
      <c r="F20" s="8">
        <f t="shared" si="2"/>
        <v>0.48768000000000006</v>
      </c>
      <c r="G20" s="8">
        <f t="shared" si="3"/>
        <v>0.52768000000000004</v>
      </c>
      <c r="H20" s="10" t="s">
        <v>10</v>
      </c>
    </row>
    <row r="21" spans="1:8" x14ac:dyDescent="0.2">
      <c r="A21" s="8">
        <v>22.5</v>
      </c>
      <c r="B21" s="8">
        <f t="shared" si="0"/>
        <v>6.8580000000000005</v>
      </c>
      <c r="C21" s="9">
        <v>138</v>
      </c>
      <c r="D21" s="8">
        <f t="shared" si="1"/>
        <v>0.03</v>
      </c>
      <c r="E21" s="8">
        <v>1.7</v>
      </c>
      <c r="F21" s="8">
        <f t="shared" si="2"/>
        <v>0.51816000000000006</v>
      </c>
      <c r="G21" s="8">
        <f t="shared" si="3"/>
        <v>0.54816000000000009</v>
      </c>
      <c r="H21" s="10" t="s">
        <v>10</v>
      </c>
    </row>
    <row r="22" spans="1:8" x14ac:dyDescent="0.2">
      <c r="A22" s="8">
        <v>24.33</v>
      </c>
      <c r="B22" s="8">
        <f t="shared" si="0"/>
        <v>7.4157839999999995</v>
      </c>
      <c r="C22" s="9">
        <v>135</v>
      </c>
      <c r="D22" s="8">
        <f t="shared" si="1"/>
        <v>0.06</v>
      </c>
      <c r="E22" s="8">
        <v>1.7</v>
      </c>
      <c r="F22" s="8">
        <f t="shared" si="2"/>
        <v>0.51816000000000006</v>
      </c>
      <c r="G22" s="8">
        <f t="shared" si="3"/>
        <v>0.57816000000000001</v>
      </c>
      <c r="H22" s="10" t="s">
        <v>10</v>
      </c>
    </row>
    <row r="23" spans="1:8" x14ac:dyDescent="0.2">
      <c r="A23" s="8">
        <v>24.5</v>
      </c>
      <c r="B23" s="8">
        <f t="shared" si="0"/>
        <v>7.4676</v>
      </c>
      <c r="C23" s="9">
        <v>90</v>
      </c>
      <c r="D23" s="8">
        <f t="shared" si="1"/>
        <v>0.51</v>
      </c>
      <c r="E23" s="10" t="s">
        <v>10</v>
      </c>
      <c r="F23" s="10" t="s">
        <v>10</v>
      </c>
      <c r="G23" s="10" t="s">
        <v>10</v>
      </c>
      <c r="H23" s="10" t="s">
        <v>10</v>
      </c>
    </row>
    <row r="24" spans="1:8" x14ac:dyDescent="0.2">
      <c r="A24" s="8">
        <v>25.5</v>
      </c>
      <c r="B24" s="8">
        <f t="shared" si="0"/>
        <v>7.7724000000000002</v>
      </c>
      <c r="C24" s="9">
        <v>60</v>
      </c>
      <c r="D24" s="8">
        <f t="shared" si="1"/>
        <v>0.81</v>
      </c>
      <c r="E24" s="10" t="s">
        <v>10</v>
      </c>
      <c r="F24" s="10" t="s">
        <v>10</v>
      </c>
      <c r="G24" s="10" t="s">
        <v>10</v>
      </c>
      <c r="H24" s="10" t="s">
        <v>10</v>
      </c>
    </row>
    <row r="25" spans="1:8" x14ac:dyDescent="0.2">
      <c r="A25" s="8">
        <v>27</v>
      </c>
      <c r="B25" s="8">
        <f t="shared" si="0"/>
        <v>8.2295999999999996</v>
      </c>
      <c r="C25" s="9">
        <v>32</v>
      </c>
      <c r="D25" s="8">
        <f t="shared" si="1"/>
        <v>1.0900000000000001</v>
      </c>
      <c r="E25" s="10" t="s">
        <v>10</v>
      </c>
      <c r="F25" s="10" t="s">
        <v>10</v>
      </c>
      <c r="G25" s="10" t="s">
        <v>10</v>
      </c>
      <c r="H25" s="10" t="s">
        <v>10</v>
      </c>
    </row>
    <row r="26" spans="1:8" x14ac:dyDescent="0.2">
      <c r="A26" s="8">
        <v>28.5</v>
      </c>
      <c r="B26" s="8">
        <f t="shared" si="0"/>
        <v>8.6867999999999999</v>
      </c>
      <c r="C26" s="9">
        <v>21</v>
      </c>
      <c r="D26" s="8">
        <f t="shared" si="1"/>
        <v>1.2</v>
      </c>
      <c r="E26" s="10" t="s">
        <v>10</v>
      </c>
      <c r="F26" s="10" t="s">
        <v>10</v>
      </c>
      <c r="G26" s="10" t="s">
        <v>10</v>
      </c>
      <c r="H26" s="10" t="s">
        <v>10</v>
      </c>
    </row>
    <row r="27" spans="1:8" x14ac:dyDescent="0.2">
      <c r="A27" s="8">
        <v>30</v>
      </c>
      <c r="B27" s="8">
        <f t="shared" si="0"/>
        <v>9.1440000000000001</v>
      </c>
      <c r="C27" s="9">
        <v>18</v>
      </c>
      <c r="D27" s="8">
        <f t="shared" si="1"/>
        <v>1.23</v>
      </c>
      <c r="E27" s="10" t="s">
        <v>10</v>
      </c>
      <c r="F27" s="10" t="s">
        <v>10</v>
      </c>
      <c r="G27" s="10" t="s">
        <v>10</v>
      </c>
      <c r="H27" s="10" t="s">
        <v>10</v>
      </c>
    </row>
    <row r="28" spans="1:8" x14ac:dyDescent="0.2">
      <c r="A28" s="8">
        <v>31.67</v>
      </c>
      <c r="B28" s="8">
        <f t="shared" si="0"/>
        <v>9.6530160000000009</v>
      </c>
      <c r="C28" s="9">
        <v>10</v>
      </c>
      <c r="D28" s="8">
        <f t="shared" si="1"/>
        <v>1.31</v>
      </c>
      <c r="E28" s="10" t="s">
        <v>10</v>
      </c>
      <c r="F28" s="10" t="s">
        <v>10</v>
      </c>
      <c r="G28" s="10" t="s">
        <v>10</v>
      </c>
      <c r="H28" s="8" t="s">
        <v>5</v>
      </c>
    </row>
  </sheetData>
  <mergeCells count="2">
    <mergeCell ref="A1:H1"/>
    <mergeCell ref="A2:K2"/>
  </mergeCells>
  <phoneticPr fontId="1" type="noConversion"/>
  <pageMargins left="0.75" right="0.75" top="1" bottom="1" header="0.5" footer="0.5"/>
  <pageSetup scale="72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activeCell="A30" sqref="A30:O30"/>
    </sheetView>
  </sheetViews>
  <sheetFormatPr defaultRowHeight="12.75" x14ac:dyDescent="0.2"/>
  <sheetData>
    <row r="1" spans="1:31" s="5" customFormat="1" ht="15.75" customHeight="1" x14ac:dyDescent="0.25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30" spans="1:15" ht="15.75" x14ac:dyDescent="0.25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</sheetData>
  <mergeCells count="1">
    <mergeCell ref="A30:O30"/>
  </mergeCells>
  <pageMargins left="0.7" right="0.7" top="0.75" bottom="0.75" header="0.3" footer="0.3"/>
  <pageSetup scale="7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Table 3–1</vt:lpstr>
      <vt:lpstr>Figure 3–1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3</dc:title>
  <dc:creator>Patrick Dickhudt</dc:creator>
  <dc:description>Open-File Report 2015–1072</dc:description>
  <cp:lastModifiedBy>Casey-Williams, Jonas W.</cp:lastModifiedBy>
  <cp:lastPrinted>2015-01-02T15:30:30Z</cp:lastPrinted>
  <dcterms:created xsi:type="dcterms:W3CDTF">2013-03-27T16:11:11Z</dcterms:created>
  <dcterms:modified xsi:type="dcterms:W3CDTF">2015-04-28T12:41:43Z</dcterms:modified>
</cp:coreProperties>
</file>